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35" windowHeight="8475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N20" i="1"/>
  <c r="O23"/>
  <c r="N23"/>
  <c r="N22"/>
  <c r="N21"/>
  <c r="O20"/>
  <c r="N19"/>
  <c r="N18"/>
  <c r="N17"/>
  <c r="N16"/>
  <c r="N15"/>
  <c r="N14"/>
  <c r="N13"/>
  <c r="N12"/>
  <c r="N11"/>
  <c r="O10"/>
  <c r="N10"/>
  <c r="N9"/>
  <c r="N8"/>
  <c r="N6"/>
  <c r="N7"/>
  <c r="H30" l="1"/>
  <c r="H31" s="1"/>
</calcChain>
</file>

<file path=xl/sharedStrings.xml><?xml version="1.0" encoding="utf-8"?>
<sst xmlns="http://schemas.openxmlformats.org/spreadsheetml/2006/main" count="44" uniqueCount="44">
  <si>
    <t>V triede je (24)</t>
  </si>
  <si>
    <t>žiakov.</t>
  </si>
  <si>
    <t>strane.</t>
  </si>
  <si>
    <t>Domov sa vrátili po (7)</t>
  </si>
  <si>
    <t>dňoch.</t>
  </si>
  <si>
    <t>ročník súťaže.</t>
  </si>
  <si>
    <t>Skončil čítať na (41.)</t>
  </si>
  <si>
    <t>Usporiadali (8.)</t>
  </si>
  <si>
    <t>Mám (1)</t>
  </si>
  <si>
    <t>brata a  (1)</t>
  </si>
  <si>
    <t>sestru.</t>
  </si>
  <si>
    <t>Správu dostala po (21)</t>
  </si>
  <si>
    <t>týždňoch.</t>
  </si>
  <si>
    <t>Bývame na (5.)</t>
  </si>
  <si>
    <t>poschodí.</t>
  </si>
  <si>
    <t xml:space="preserve">Po (10) </t>
  </si>
  <si>
    <t>minútach chôdze sa skupina zastavila.</t>
  </si>
  <si>
    <t>Dátum ukončenia školského roka je (30.)</t>
  </si>
  <si>
    <t>jún.</t>
  </si>
  <si>
    <t>Spolužiak sa umiestnil na (1.)</t>
  </si>
  <si>
    <t>mieste.</t>
  </si>
  <si>
    <t>Do finále postúpili (8)</t>
  </si>
  <si>
    <t>súťažiaci.</t>
  </si>
  <si>
    <t>rokoch prvýkrát letel lietadlom.</t>
  </si>
  <si>
    <t>Vo svojich (20)</t>
  </si>
  <si>
    <t>Na (2.)</t>
  </si>
  <si>
    <t>koľaji zastal rýchlik do Košíc.</t>
  </si>
  <si>
    <t>Moji starí rodičia chovali (4)</t>
  </si>
  <si>
    <t>psíkov.</t>
  </si>
  <si>
    <t>rokoch (19.)</t>
  </si>
  <si>
    <t>storočia.</t>
  </si>
  <si>
    <t>Marec je (3.)</t>
  </si>
  <si>
    <t>mesiac v roku.</t>
  </si>
  <si>
    <t>Vo vašej skupine je (15)</t>
  </si>
  <si>
    <t>členov.</t>
  </si>
  <si>
    <t>Zo (16)</t>
  </si>
  <si>
    <t>študentov urobilo skúšku (9)</t>
  </si>
  <si>
    <t>.</t>
  </si>
  <si>
    <t>Pozri si vyhodnotenie svojej práce:</t>
  </si>
  <si>
    <t>Maximum bodov bolo:</t>
  </si>
  <si>
    <t>DOSIAHOL SI:</t>
  </si>
  <si>
    <t>Tvoja úspešnosť:</t>
  </si>
  <si>
    <t>PaedDr. Eva DZURKOVÁ</t>
  </si>
  <si>
    <t>Prvý film premietali v (90.)</t>
  </si>
</sst>
</file>

<file path=xl/styles.xml><?xml version="1.0" encoding="utf-8"?>
<styleSheet xmlns="http://schemas.openxmlformats.org/spreadsheetml/2006/main">
  <fonts count="6">
    <font>
      <sz val="12"/>
      <color theme="1"/>
      <name val="Arial"/>
      <family val="2"/>
      <charset val="238"/>
    </font>
    <font>
      <b/>
      <sz val="16"/>
      <color theme="1"/>
      <name val="Comic Sans MS"/>
      <family val="4"/>
      <charset val="238"/>
    </font>
    <font>
      <b/>
      <sz val="16"/>
      <color rgb="FF002060"/>
      <name val="Comic Sans MS"/>
      <family val="4"/>
      <charset val="238"/>
    </font>
    <font>
      <b/>
      <i/>
      <sz val="16"/>
      <color theme="7" tint="-0.249977111117893"/>
      <name val="Comic Sans MS"/>
      <family val="4"/>
      <charset val="238"/>
    </font>
    <font>
      <b/>
      <i/>
      <sz val="16"/>
      <color theme="0"/>
      <name val="Comic Sans MS"/>
      <family val="4"/>
      <charset val="238"/>
    </font>
    <font>
      <b/>
      <sz val="16"/>
      <color rgb="FFFF0000"/>
      <name val="Comic Sans MS"/>
      <family val="4"/>
      <charset val="238"/>
    </font>
  </fonts>
  <fills count="8">
    <fill>
      <patternFill patternType="none"/>
    </fill>
    <fill>
      <patternFill patternType="gray125"/>
    </fill>
    <fill>
      <gradientFill type="path" left="0.5" right="0.5" top="0.5" bottom="0.5">
        <stop position="0">
          <color theme="0"/>
        </stop>
        <stop position="1">
          <color theme="7" tint="0.59999389629810485"/>
        </stop>
      </gradient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4" tint="0.40000610370189521"/>
        </stop>
      </gradient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3" borderId="0" xfId="0" applyFont="1" applyFill="1" applyProtection="1">
      <protection hidden="1"/>
    </xf>
    <xf numFmtId="0" fontId="1" fillId="3" borderId="0" xfId="0" applyFont="1" applyFill="1" applyAlignment="1" applyProtection="1">
      <alignment horizontal="center"/>
      <protection hidden="1"/>
    </xf>
    <xf numFmtId="0" fontId="1" fillId="3" borderId="0" xfId="0" applyFont="1" applyFill="1" applyAlignment="1" applyProtection="1">
      <alignment horizontal="left"/>
      <protection hidden="1"/>
    </xf>
    <xf numFmtId="0" fontId="1" fillId="3" borderId="0" xfId="0" applyFont="1" applyFill="1" applyAlignment="1" applyProtection="1">
      <protection hidden="1"/>
    </xf>
    <xf numFmtId="0" fontId="1" fillId="4" borderId="0" xfId="0" applyFont="1" applyFill="1" applyProtection="1">
      <protection hidden="1"/>
    </xf>
    <xf numFmtId="0" fontId="1" fillId="4" borderId="0" xfId="0" applyFont="1" applyFill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2" fillId="5" borderId="0" xfId="0" applyFont="1" applyFill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locked="0" hidden="1"/>
    </xf>
    <xf numFmtId="0" fontId="1" fillId="2" borderId="0" xfId="0" applyFont="1" applyFill="1" applyProtection="1">
      <protection locked="0" hidden="1"/>
    </xf>
    <xf numFmtId="0" fontId="1" fillId="0" borderId="0" xfId="0" applyFont="1" applyAlignment="1" applyProtection="1">
      <protection hidden="1"/>
    </xf>
    <xf numFmtId="9" fontId="5" fillId="5" borderId="0" xfId="0" applyNumberFormat="1" applyFont="1" applyFill="1" applyAlignment="1" applyProtection="1">
      <alignment horizontal="center"/>
      <protection hidden="1"/>
    </xf>
    <xf numFmtId="0" fontId="1" fillId="7" borderId="0" xfId="0" applyFont="1" applyFill="1" applyAlignment="1" applyProtection="1">
      <protection locked="0" hidden="1"/>
    </xf>
    <xf numFmtId="0" fontId="1" fillId="2" borderId="0" xfId="0" applyFont="1" applyFill="1" applyAlignment="1" applyProtection="1">
      <alignment horizontal="center"/>
      <protection locked="0" hidden="1"/>
    </xf>
    <xf numFmtId="0" fontId="4" fillId="6" borderId="0" xfId="0" applyFont="1" applyFill="1" applyAlignment="1" applyProtection="1">
      <alignment horizontal="center"/>
      <protection hidden="1"/>
    </xf>
    <xf numFmtId="0" fontId="3" fillId="4" borderId="0" xfId="0" applyFont="1" applyFill="1" applyAlignment="1" applyProtection="1">
      <alignment horizontal="center"/>
      <protection hidden="1"/>
    </xf>
    <xf numFmtId="0" fontId="2" fillId="4" borderId="0" xfId="0" applyFont="1" applyFill="1" applyAlignment="1" applyProtection="1">
      <alignment horizontal="center"/>
      <protection hidden="1"/>
    </xf>
  </cellXfs>
  <cellStyles count="1">
    <cellStyle name="normálne" xfId="0" builtinId="0"/>
  </cellStyles>
  <dxfs count="0"/>
  <tableStyles count="0" defaultTableStyle="TableStyleMedium9" defaultPivotStyle="PivotStyleLight16"/>
  <colors>
    <mruColors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608410</xdr:colOff>
      <xdr:row>6</xdr:row>
      <xdr:rowOff>30815</xdr:rowOff>
    </xdr:from>
    <xdr:to>
      <xdr:col>11</xdr:col>
      <xdr:colOff>514350</xdr:colOff>
      <xdr:row>12</xdr:row>
      <xdr:rowOff>260085</xdr:rowOff>
    </xdr:to>
    <xdr:pic>
      <xdr:nvPicPr>
        <xdr:cNvPr id="17" name="Obrázok 16" descr="x435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71260" y="2259665"/>
          <a:ext cx="1353740" cy="2115220"/>
        </a:xfrm>
        <a:prstGeom prst="rect">
          <a:avLst/>
        </a:prstGeom>
        <a:solidFill>
          <a:srgbClr val="7030A0">
            <a:alpha val="0"/>
          </a:srgbClr>
        </a:solidFill>
        <a:effectLst>
          <a:outerShdw blurRad="88900" dist="50800" dir="600000" sx="90000" sy="90000" algn="ctr" rotWithShape="0">
            <a:schemeClr val="tx1">
              <a:alpha val="97000"/>
            </a:schemeClr>
          </a:outerShdw>
        </a:effectLst>
        <a:scene3d>
          <a:camera prst="orthographicFront"/>
          <a:lightRig rig="contrasting" dir="t">
            <a:rot lat="0" lon="0" rev="0"/>
          </a:lightRig>
        </a:scene3d>
        <a:sp3d extrusionH="76200" prstMaterial="dkEdge">
          <a:extrusionClr>
            <a:schemeClr val="tx1"/>
          </a:extrusionClr>
        </a:sp3d>
      </xdr:spPr>
    </xdr:pic>
    <xdr:clientData/>
  </xdr:twoCellAnchor>
  <xdr:oneCellAnchor>
    <xdr:from>
      <xdr:col>2</xdr:col>
      <xdr:colOff>838200</xdr:colOff>
      <xdr:row>1</xdr:row>
      <xdr:rowOff>0</xdr:rowOff>
    </xdr:from>
    <xdr:ext cx="6067425" cy="809626"/>
    <xdr:sp macro="" textlink="">
      <xdr:nvSpPr>
        <xdr:cNvPr id="2" name="Obdĺžnik 1"/>
        <xdr:cNvSpPr/>
      </xdr:nvSpPr>
      <xdr:spPr>
        <a:xfrm>
          <a:off x="2752725" y="457200"/>
          <a:ext cx="6067425" cy="809626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sk-SK" sz="5400" b="1" cap="none" spc="0">
              <a:ln w="11430"/>
              <a:gradFill>
                <a:gsLst>
                  <a:gs pos="0">
                    <a:schemeClr val="accent6">
                      <a:tint val="90000"/>
                      <a:satMod val="120000"/>
                    </a:schemeClr>
                  </a:gs>
                  <a:gs pos="25000">
                    <a:schemeClr val="accent6">
                      <a:tint val="93000"/>
                      <a:satMod val="120000"/>
                    </a:schemeClr>
                  </a:gs>
                  <a:gs pos="50000">
                    <a:schemeClr val="accent6">
                      <a:shade val="89000"/>
                      <a:satMod val="110000"/>
                    </a:schemeClr>
                  </a:gs>
                  <a:gs pos="75000">
                    <a:schemeClr val="accent6">
                      <a:tint val="93000"/>
                      <a:satMod val="120000"/>
                    </a:schemeClr>
                  </a:gs>
                  <a:gs pos="100000">
                    <a:schemeClr val="accent6">
                      <a:tint val="90000"/>
                      <a:satMod val="120000"/>
                    </a:schemeClr>
                  </a:gs>
                </a:gsLst>
                <a:lin ang="5400000"/>
              </a:gra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</a:rPr>
            <a:t>  Pravopis  čísloviek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O33"/>
  <sheetViews>
    <sheetView showGridLines="0" tabSelected="1" workbookViewId="0">
      <selection activeCell="E6" sqref="E6:F6"/>
    </sheetView>
  </sheetViews>
  <sheetFormatPr defaultRowHeight="24.75"/>
  <cols>
    <col min="1" max="1" width="12.6640625" style="1" customWidth="1"/>
    <col min="2" max="2" width="9.6640625" style="1" customWidth="1"/>
    <col min="3" max="3" width="11.5546875" style="1" customWidth="1"/>
    <col min="4" max="4" width="11" style="1" customWidth="1"/>
    <col min="5" max="5" width="9.44140625" style="2" customWidth="1"/>
    <col min="6" max="6" width="8.21875" style="1" customWidth="1"/>
    <col min="7" max="7" width="10.44140625" style="1" customWidth="1"/>
    <col min="8" max="8" width="8.21875" style="1" customWidth="1"/>
    <col min="9" max="10" width="8.88671875" style="1"/>
    <col min="11" max="11" width="8" style="1" customWidth="1"/>
    <col min="12" max="12" width="10.33203125" style="1" customWidth="1"/>
    <col min="13" max="13" width="8.88671875" style="1"/>
    <col min="14" max="15" width="8.88671875" style="1" hidden="1" customWidth="1"/>
    <col min="16" max="16" width="9.33203125" style="1" customWidth="1"/>
    <col min="17" max="16384" width="8.88671875" style="1"/>
  </cols>
  <sheetData>
    <row r="1" spans="3:15" s="13" customFormat="1" ht="24.75" customHeight="1"/>
    <row r="2" spans="3:15" s="13" customFormat="1" ht="24.75" customHeight="1"/>
    <row r="3" spans="3:15" s="13" customFormat="1" ht="24.75" customHeight="1"/>
    <row r="4" spans="3:15" s="13" customFormat="1" ht="24.75" customHeight="1"/>
    <row r="5" spans="3:15" s="13" customFormat="1" ht="27" customHeight="1"/>
    <row r="6" spans="3:15">
      <c r="C6" s="3" t="s">
        <v>0</v>
      </c>
      <c r="D6" s="3"/>
      <c r="E6" s="16"/>
      <c r="F6" s="16"/>
      <c r="G6" s="3" t="s">
        <v>1</v>
      </c>
      <c r="H6" s="3"/>
      <c r="I6" s="3"/>
      <c r="J6" s="3"/>
      <c r="K6" s="3"/>
      <c r="L6" s="3"/>
      <c r="N6" s="1">
        <f>IF(E6="dvadsaťštyri",2,0)</f>
        <v>0</v>
      </c>
    </row>
    <row r="7" spans="3:15">
      <c r="C7" s="3" t="s">
        <v>6</v>
      </c>
      <c r="D7" s="3"/>
      <c r="E7" s="4"/>
      <c r="F7" s="16"/>
      <c r="G7" s="16"/>
      <c r="H7" s="16"/>
      <c r="I7" s="3" t="s">
        <v>2</v>
      </c>
      <c r="J7" s="3"/>
      <c r="K7" s="3"/>
      <c r="L7" s="3"/>
      <c r="N7" s="1">
        <f>IF(F7="štyridsiatej prvej",2,0)</f>
        <v>0</v>
      </c>
    </row>
    <row r="8" spans="3:15">
      <c r="C8" s="3" t="s">
        <v>3</v>
      </c>
      <c r="D8" s="3"/>
      <c r="E8" s="4"/>
      <c r="F8" s="16"/>
      <c r="G8" s="16"/>
      <c r="H8" s="3" t="s">
        <v>12</v>
      </c>
      <c r="I8" s="3"/>
      <c r="J8" s="3"/>
      <c r="K8" s="3"/>
      <c r="L8" s="3"/>
      <c r="N8" s="1">
        <f>IF(F8="siedmich",1,0)</f>
        <v>0</v>
      </c>
    </row>
    <row r="9" spans="3:15">
      <c r="C9" s="3" t="s">
        <v>7</v>
      </c>
      <c r="D9" s="3"/>
      <c r="E9" s="11"/>
      <c r="F9" s="5" t="s">
        <v>5</v>
      </c>
      <c r="G9" s="3"/>
      <c r="H9" s="3"/>
      <c r="I9" s="3"/>
      <c r="J9" s="3"/>
      <c r="K9" s="3"/>
      <c r="L9" s="3"/>
      <c r="N9" s="1">
        <f>IF(E9="ôsmy",1,0)</f>
        <v>0</v>
      </c>
    </row>
    <row r="10" spans="3:15">
      <c r="C10" s="3" t="s">
        <v>8</v>
      </c>
      <c r="D10" s="11"/>
      <c r="E10" s="5" t="s">
        <v>9</v>
      </c>
      <c r="F10" s="3"/>
      <c r="G10" s="11"/>
      <c r="H10" s="3" t="s">
        <v>10</v>
      </c>
      <c r="I10" s="3"/>
      <c r="J10" s="3"/>
      <c r="K10" s="3"/>
      <c r="L10" s="3"/>
      <c r="N10" s="1">
        <f>IF(D10="jedného",1,0)</f>
        <v>0</v>
      </c>
      <c r="O10" s="1">
        <f>IF(G10="jednu",1,0)</f>
        <v>0</v>
      </c>
    </row>
    <row r="11" spans="3:15">
      <c r="C11" s="3" t="s">
        <v>11</v>
      </c>
      <c r="D11" s="3"/>
      <c r="E11" s="4"/>
      <c r="F11" s="16"/>
      <c r="G11" s="16"/>
      <c r="H11" s="3" t="s">
        <v>4</v>
      </c>
      <c r="I11" s="3"/>
      <c r="J11" s="3"/>
      <c r="K11" s="3"/>
      <c r="L11" s="3"/>
      <c r="N11" s="1">
        <f>IF(F11="dvadsaťjeden",2,0)</f>
        <v>0</v>
      </c>
    </row>
    <row r="12" spans="3:15">
      <c r="C12" s="3" t="s">
        <v>13</v>
      </c>
      <c r="D12" s="3"/>
      <c r="E12" s="11"/>
      <c r="F12" s="3" t="s">
        <v>14</v>
      </c>
      <c r="G12" s="3"/>
      <c r="H12" s="3"/>
      <c r="I12" s="3"/>
      <c r="J12" s="3"/>
      <c r="K12" s="3"/>
      <c r="L12" s="3"/>
      <c r="N12" s="1">
        <f>IF(E12="piatom",1,0)</f>
        <v>0</v>
      </c>
    </row>
    <row r="13" spans="3:15">
      <c r="C13" s="3" t="s">
        <v>15</v>
      </c>
      <c r="D13" s="11"/>
      <c r="E13" s="5" t="s">
        <v>16</v>
      </c>
      <c r="F13" s="3"/>
      <c r="G13" s="3"/>
      <c r="H13" s="3"/>
      <c r="I13" s="3"/>
      <c r="J13" s="3"/>
      <c r="K13" s="3"/>
      <c r="L13" s="3"/>
      <c r="N13" s="1">
        <f>IF(D13="desiatich",1,0)</f>
        <v>0</v>
      </c>
    </row>
    <row r="14" spans="3:15">
      <c r="C14" s="3" t="s">
        <v>17</v>
      </c>
      <c r="D14" s="3"/>
      <c r="E14" s="4"/>
      <c r="F14" s="3"/>
      <c r="G14" s="3"/>
      <c r="H14" s="16"/>
      <c r="I14" s="16"/>
      <c r="J14" s="3" t="s">
        <v>18</v>
      </c>
      <c r="K14" s="3"/>
      <c r="L14" s="3"/>
      <c r="N14" s="1">
        <f>IF(H14="tridsiaty",1,0)</f>
        <v>0</v>
      </c>
    </row>
    <row r="15" spans="3:15">
      <c r="C15" s="3" t="s">
        <v>19</v>
      </c>
      <c r="D15" s="3"/>
      <c r="E15" s="4"/>
      <c r="F15" s="3"/>
      <c r="G15" s="11"/>
      <c r="H15" s="3" t="s">
        <v>20</v>
      </c>
      <c r="I15" s="3"/>
      <c r="J15" s="3"/>
      <c r="K15" s="3"/>
      <c r="L15" s="3"/>
      <c r="N15" s="1">
        <f>IF(G15="prvom",1,0)</f>
        <v>0</v>
      </c>
    </row>
    <row r="16" spans="3:15">
      <c r="C16" s="3" t="s">
        <v>21</v>
      </c>
      <c r="D16" s="3"/>
      <c r="E16" s="4"/>
      <c r="F16" s="11"/>
      <c r="G16" s="3" t="s">
        <v>22</v>
      </c>
      <c r="H16" s="3"/>
      <c r="I16" s="3"/>
      <c r="J16" s="3"/>
      <c r="K16" s="3"/>
      <c r="L16" s="3"/>
      <c r="N16" s="1">
        <f>IF(F16="ôsmi",1,0)</f>
        <v>0</v>
      </c>
    </row>
    <row r="17" spans="3:15">
      <c r="C17" s="3" t="s">
        <v>24</v>
      </c>
      <c r="D17" s="3"/>
      <c r="E17" s="16"/>
      <c r="F17" s="16"/>
      <c r="G17" s="3" t="s">
        <v>23</v>
      </c>
      <c r="H17" s="3"/>
      <c r="I17" s="3"/>
      <c r="J17" s="3"/>
      <c r="K17" s="3"/>
      <c r="L17" s="3"/>
      <c r="N17" s="1">
        <f>IF(E17="dvadsiatich",1,0)</f>
        <v>0</v>
      </c>
    </row>
    <row r="18" spans="3:15">
      <c r="C18" s="3" t="s">
        <v>25</v>
      </c>
      <c r="D18" s="11"/>
      <c r="E18" s="5" t="s">
        <v>26</v>
      </c>
      <c r="F18" s="3"/>
      <c r="G18" s="3"/>
      <c r="H18" s="3"/>
      <c r="I18" s="3"/>
      <c r="J18" s="3"/>
      <c r="K18" s="3"/>
      <c r="L18" s="3"/>
      <c r="N18" s="1">
        <f>IF(D18="druhej",1,0)</f>
        <v>0</v>
      </c>
    </row>
    <row r="19" spans="3:15">
      <c r="C19" s="3" t="s">
        <v>27</v>
      </c>
      <c r="D19" s="3"/>
      <c r="E19" s="4"/>
      <c r="F19" s="3"/>
      <c r="G19" s="12"/>
      <c r="H19" s="3" t="s">
        <v>28</v>
      </c>
      <c r="I19" s="3"/>
      <c r="J19" s="3"/>
      <c r="K19" s="3"/>
      <c r="L19" s="3"/>
      <c r="N19" s="1">
        <f>IF(G19="štyroch",1,0)</f>
        <v>0</v>
      </c>
    </row>
    <row r="20" spans="3:15">
      <c r="C20" s="3" t="s">
        <v>43</v>
      </c>
      <c r="D20" s="3"/>
      <c r="E20" s="15"/>
      <c r="F20" s="16"/>
      <c r="G20" s="16"/>
      <c r="H20" s="3" t="s">
        <v>29</v>
      </c>
      <c r="I20" s="3"/>
      <c r="J20" s="16"/>
      <c r="K20" s="16"/>
      <c r="L20" s="3" t="s">
        <v>30</v>
      </c>
      <c r="N20" s="1">
        <f>IF(F20="deväťdesiatych",2,0)</f>
        <v>0</v>
      </c>
      <c r="O20" s="1">
        <f>IF(J20="devätnásteho",1,0)</f>
        <v>0</v>
      </c>
    </row>
    <row r="21" spans="3:15">
      <c r="C21" s="3" t="s">
        <v>31</v>
      </c>
      <c r="D21" s="3"/>
      <c r="E21" s="11"/>
      <c r="F21" s="3" t="s">
        <v>32</v>
      </c>
      <c r="G21" s="3"/>
      <c r="H21" s="3"/>
      <c r="I21" s="3"/>
      <c r="J21" s="3"/>
      <c r="K21" s="3"/>
      <c r="L21" s="3"/>
      <c r="N21" s="1">
        <f>IF(E21="tretí",1,0)</f>
        <v>0</v>
      </c>
    </row>
    <row r="22" spans="3:15">
      <c r="C22" s="3" t="s">
        <v>33</v>
      </c>
      <c r="D22" s="3"/>
      <c r="E22" s="4"/>
      <c r="F22" s="16"/>
      <c r="G22" s="16"/>
      <c r="H22" s="3" t="s">
        <v>34</v>
      </c>
      <c r="I22" s="3"/>
      <c r="J22" s="3"/>
      <c r="K22" s="3"/>
      <c r="L22" s="3"/>
      <c r="N22" s="1">
        <f>IF(F22="pätnásť",1,0)</f>
        <v>0</v>
      </c>
    </row>
    <row r="23" spans="3:15" ht="26.25" customHeight="1">
      <c r="C23" s="3" t="s">
        <v>35</v>
      </c>
      <c r="D23" s="16"/>
      <c r="E23" s="16"/>
      <c r="F23" s="3" t="s">
        <v>36</v>
      </c>
      <c r="G23" s="3"/>
      <c r="H23" s="3"/>
      <c r="I23" s="3"/>
      <c r="J23" s="11"/>
      <c r="K23" s="6" t="s">
        <v>37</v>
      </c>
      <c r="L23" s="3"/>
      <c r="N23" s="1">
        <f>IF(D23="šestnástich",1,0)</f>
        <v>0</v>
      </c>
      <c r="O23" s="1">
        <f>IF(J23="deväť",1,0)</f>
        <v>0</v>
      </c>
    </row>
    <row r="27" spans="3:15">
      <c r="D27" s="17" t="s">
        <v>38</v>
      </c>
      <c r="E27" s="17"/>
      <c r="F27" s="17"/>
      <c r="G27" s="17"/>
      <c r="H27" s="17"/>
      <c r="I27" s="17"/>
      <c r="J27" s="17"/>
    </row>
    <row r="28" spans="3:15">
      <c r="D28" s="7"/>
      <c r="E28" s="8"/>
      <c r="F28" s="7"/>
      <c r="G28" s="7"/>
      <c r="H28" s="7"/>
      <c r="I28" s="7"/>
      <c r="J28" s="7"/>
    </row>
    <row r="29" spans="3:15">
      <c r="D29" s="7"/>
      <c r="E29" s="18" t="s">
        <v>39</v>
      </c>
      <c r="F29" s="18"/>
      <c r="G29" s="18"/>
      <c r="H29" s="9">
        <v>25</v>
      </c>
      <c r="I29" s="7"/>
      <c r="J29" s="7"/>
    </row>
    <row r="30" spans="3:15">
      <c r="D30" s="7"/>
      <c r="E30" s="18" t="s">
        <v>40</v>
      </c>
      <c r="F30" s="18"/>
      <c r="G30" s="18"/>
      <c r="H30" s="10">
        <f>SUM(N6:O23)</f>
        <v>0</v>
      </c>
      <c r="I30" s="7"/>
      <c r="J30" s="7"/>
    </row>
    <row r="31" spans="3:15">
      <c r="D31" s="7"/>
      <c r="E31" s="18" t="s">
        <v>41</v>
      </c>
      <c r="F31" s="18"/>
      <c r="G31" s="18"/>
      <c r="H31" s="14">
        <f>H30/H29</f>
        <v>0</v>
      </c>
      <c r="I31" s="7"/>
      <c r="J31" s="7"/>
    </row>
    <row r="32" spans="3:15">
      <c r="D32" s="7"/>
      <c r="E32" s="8"/>
      <c r="F32" s="7"/>
      <c r="G32" s="7"/>
      <c r="H32" s="7"/>
      <c r="I32" s="7"/>
      <c r="J32" s="7"/>
    </row>
    <row r="33" spans="4:10">
      <c r="D33" s="19" t="s">
        <v>42</v>
      </c>
      <c r="E33" s="19"/>
      <c r="F33" s="19"/>
      <c r="G33" s="19"/>
      <c r="H33" s="19"/>
      <c r="I33" s="19"/>
      <c r="J33" s="19"/>
    </row>
  </sheetData>
  <sheetProtection password="C715" sheet="1" objects="1" scenarios="1" selectLockedCells="1"/>
  <mergeCells count="15">
    <mergeCell ref="D33:J33"/>
    <mergeCell ref="J20:K20"/>
    <mergeCell ref="F22:G22"/>
    <mergeCell ref="D23:E23"/>
    <mergeCell ref="F7:H7"/>
    <mergeCell ref="F8:G8"/>
    <mergeCell ref="F11:G11"/>
    <mergeCell ref="H14:I14"/>
    <mergeCell ref="E17:F17"/>
    <mergeCell ref="F20:G20"/>
    <mergeCell ref="E6:F6"/>
    <mergeCell ref="D27:J27"/>
    <mergeCell ref="E29:G29"/>
    <mergeCell ref="E30:G30"/>
    <mergeCell ref="E31:G31"/>
  </mergeCells>
  <pageMargins left="0.7" right="0.7" top="0.75" bottom="0.75" header="0.3" footer="0.3"/>
  <pageSetup orientation="portrait" r:id="rId1"/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Dzurková</dc:creator>
  <cp:lastModifiedBy>Eva Dzurková</cp:lastModifiedBy>
  <dcterms:created xsi:type="dcterms:W3CDTF">2011-03-27T19:16:14Z</dcterms:created>
  <dcterms:modified xsi:type="dcterms:W3CDTF">2011-04-10T14:39:17Z</dcterms:modified>
</cp:coreProperties>
</file>